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3" activeTab="0"/>
  </bookViews>
  <sheets>
    <sheet name="Schema_ren" sheetId="1" r:id="rId1"/>
    <sheet name="Baka" sheetId="2" r:id="rId2"/>
    <sheet name="Summary" sheetId="3" r:id="rId3"/>
    <sheet name="Spelare_o_Ledare" sheetId="4" r:id="rId4"/>
  </sheets>
  <definedNames>
    <definedName name="_xlnm._FilterDatabase" localSheetId="3" hidden="1">'Spelare_o_Ledare'!$B$1:$D$30</definedName>
  </definedNames>
  <calcPr fullCalcOnLoad="1"/>
</workbook>
</file>

<file path=xl/comments3.xml><?xml version="1.0" encoding="utf-8"?>
<comments xmlns="http://schemas.openxmlformats.org/spreadsheetml/2006/main">
  <authors>
    <author/>
  </authors>
  <commentList>
    <comment ref="C13" authorId="0">
      <text>
        <r>
          <rPr>
            <b/>
            <sz val="9"/>
            <color indexed="8"/>
            <rFont val="Tahoma"/>
            <family val="2"/>
          </rPr>
          <t xml:space="preserve">Grill &amp; Gamla Kansliet
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11"/>
            <color indexed="8"/>
            <rFont val="Calibri"/>
            <family val="2"/>
          </rPr>
          <t/>
        </r>
      </text>
    </comment>
  </commentList>
</comments>
</file>

<file path=xl/sharedStrings.xml><?xml version="1.0" encoding="utf-8"?>
<sst xmlns="http://schemas.openxmlformats.org/spreadsheetml/2006/main" count="287" uniqueCount="178">
  <si>
    <t>Pass</t>
  </si>
  <si>
    <t>Personer / pass</t>
  </si>
  <si>
    <t>07-10</t>
  </si>
  <si>
    <t>10-13</t>
  </si>
  <si>
    <t>LÖRDAG</t>
  </si>
  <si>
    <t>SÖNDAG</t>
  </si>
  <si>
    <t>Totalt</t>
  </si>
  <si>
    <t>13-16</t>
  </si>
  <si>
    <t>Schemalagda</t>
  </si>
  <si>
    <t>16-19</t>
  </si>
  <si>
    <t>OBS! Söndag till 19.00</t>
  </si>
  <si>
    <t>Saknas</t>
  </si>
  <si>
    <t>FREDAG</t>
  </si>
  <si>
    <t>Ledarna</t>
  </si>
  <si>
    <t>Arbetsledare  &amp; Kassör</t>
  </si>
  <si>
    <t>17.00-18.30</t>
  </si>
  <si>
    <t>Andreas Lindmark</t>
  </si>
  <si>
    <t>07.00-10.00</t>
  </si>
  <si>
    <t>Anna Sperle</t>
  </si>
  <si>
    <t>Martina Ahl</t>
  </si>
  <si>
    <t>Henrik Ahl</t>
  </si>
  <si>
    <t>Ella Bergwitz-Larsen</t>
  </si>
  <si>
    <t>Lea Nordling</t>
  </si>
  <si>
    <t>Saga Lagergren</t>
  </si>
  <si>
    <t>Malin Shiba</t>
  </si>
  <si>
    <t>Bygger, forbereder och stadar</t>
  </si>
  <si>
    <t>Erik Nordling</t>
  </si>
  <si>
    <t>Emma Berg</t>
  </si>
  <si>
    <t>Vera Millbourn</t>
  </si>
  <si>
    <t>Ida Grossman</t>
  </si>
  <si>
    <t>Lovisa Shiba</t>
  </si>
  <si>
    <t>Hanna Steiner</t>
  </si>
  <si>
    <t>Hanna Bjersbo</t>
  </si>
  <si>
    <t>Isabelle Linder</t>
  </si>
  <si>
    <t>Olivia Mouton</t>
  </si>
  <si>
    <t>10.00-13.00</t>
  </si>
  <si>
    <t>Alva Bjurhager</t>
  </si>
  <si>
    <t>Niklas Sperle</t>
  </si>
  <si>
    <t>Joakim Hansson</t>
  </si>
  <si>
    <t>Edit Steiner</t>
  </si>
  <si>
    <t>Tua Åman</t>
  </si>
  <si>
    <t>Hannah Bergman</t>
  </si>
  <si>
    <t>Sonja Forzelius</t>
  </si>
  <si>
    <t>Mats Åman</t>
  </si>
  <si>
    <t>13.00-16.00</t>
  </si>
  <si>
    <t>Ebba Andersson</t>
  </si>
  <si>
    <t>Frida Skoglund</t>
  </si>
  <si>
    <t>Mats Aman</t>
  </si>
  <si>
    <t>Clara Ösund</t>
  </si>
  <si>
    <t>Joakim Hansson</t>
  </si>
  <si>
    <t>Hedda Lindmarker</t>
  </si>
  <si>
    <t>Evelina Asp</t>
  </si>
  <si>
    <t>Handlar</t>
  </si>
  <si>
    <t>Jeanette Zetterman</t>
  </si>
  <si>
    <t>Ella Furness</t>
  </si>
  <si>
    <t>Sara Lindmark</t>
  </si>
  <si>
    <t>16.00-19.00</t>
  </si>
  <si>
    <t>Selma Larsson</t>
  </si>
  <si>
    <t>Hanna Steiner</t>
  </si>
  <si>
    <t>16.00-19.30</t>
  </si>
  <si>
    <t>Jaqueline Zetterman</t>
  </si>
  <si>
    <t>+ Alla Ledare i  F06. Stadning och stalla i ordning mellan 18.30-19.00</t>
  </si>
  <si>
    <t>Pauline Zetterman</t>
  </si>
  <si>
    <t>Hedda Lindmark</t>
  </si>
  <si>
    <t>Välj och Baka</t>
  </si>
  <si>
    <t>1 Kladdkaka</t>
  </si>
  <si>
    <t>20 Muffins</t>
  </si>
  <si>
    <t>20 Bullar</t>
  </si>
  <si>
    <t>1 alternativ / familj (1 sats).</t>
  </si>
  <si>
    <t>Ta med till första passet</t>
  </si>
  <si>
    <t>DANDERYDS GIRLS CUP 1-2 April, 2017</t>
  </si>
  <si>
    <t>BEMANNING</t>
  </si>
  <si>
    <t>ARBETSUPPGIFTER BEMANNING</t>
  </si>
  <si>
    <t>Fredag</t>
  </si>
  <si>
    <t>Lördag</t>
  </si>
  <si>
    <t>Söndag</t>
  </si>
  <si>
    <t>10.30-16-30</t>
  </si>
  <si>
    <t>Inget Spel</t>
  </si>
  <si>
    <t>Ställa i ordning bord, stolar och duka fram</t>
  </si>
  <si>
    <t>Förbereda mat inför lunch</t>
  </si>
  <si>
    <t>Påfyllning</t>
  </si>
  <si>
    <t>Förbereda mat inför frukost och lunch</t>
  </si>
  <si>
    <t>Grilla Burgare</t>
  </si>
  <si>
    <t>Tömma säckar</t>
  </si>
  <si>
    <t>Förbereda Kaffe och Varm Choklad</t>
  </si>
  <si>
    <t>Ställa i ordning bord, stolar mm</t>
  </si>
  <si>
    <t>Packa ihop</t>
  </si>
  <si>
    <t>Försäljning</t>
  </si>
  <si>
    <t>Städa undan och hålla snyggt</t>
  </si>
  <si>
    <t>16-19.30</t>
  </si>
  <si>
    <t>Vispgradde till kladdkaka</t>
  </si>
  <si>
    <t>Packa ihop och göra rent</t>
  </si>
  <si>
    <t>Förbereda Söndagen</t>
  </si>
  <si>
    <t>STATIONER</t>
  </si>
  <si>
    <t>Hacka och skiva grönsaker</t>
  </si>
  <si>
    <t>Klubblokalen</t>
  </si>
  <si>
    <t>Utomhus</t>
  </si>
  <si>
    <t>Kiosken</t>
  </si>
  <si>
    <t>ARBETSUPPGIFTER ARBETSLEDARE &amp; KASSÖR</t>
  </si>
  <si>
    <t>Försäljningsansvarig</t>
  </si>
  <si>
    <t>Arbetsledare</t>
  </si>
  <si>
    <t>Kassör - samla in kontanter och sätta in på bank regelbundet</t>
  </si>
  <si>
    <t>Hålla koll på helheten!</t>
  </si>
  <si>
    <t>Ser allt bra ut?</t>
  </si>
  <si>
    <t>Är stationerna rätt bemannade?</t>
  </si>
  <si>
    <t>ARBETSLEDARE</t>
  </si>
  <si>
    <t>Trigga tid när det är dags att fylla på och starta grill</t>
  </si>
  <si>
    <t>Har vi tillräckligt med varor….?</t>
  </si>
  <si>
    <t>Handla extra om det behövs</t>
  </si>
  <si>
    <t xml:space="preserve">FRI MAT ENBART FÖR DOMARNA </t>
  </si>
  <si>
    <t>Alla i ledargruppen</t>
  </si>
  <si>
    <t>Domarkort eller biljett gäller som betalning</t>
  </si>
  <si>
    <t>18.30 - 19.00</t>
  </si>
  <si>
    <t>SPELARE</t>
  </si>
  <si>
    <t>MAIL</t>
  </si>
  <si>
    <t>TEL</t>
  </si>
  <si>
    <t>Ledare</t>
  </si>
  <si>
    <t>martin@bjurhager.se, linabjurhager@icloud.com</t>
  </si>
  <si>
    <t>08-7558898</t>
  </si>
  <si>
    <t>0702-128579</t>
  </si>
  <si>
    <t>niklas.sperle@scania.com</t>
  </si>
  <si>
    <t>526 930 76</t>
  </si>
  <si>
    <t>070-618 64 31</t>
  </si>
  <si>
    <t>Annelie Blomquist Asp</t>
  </si>
  <si>
    <t>blomquist.annelie@gmail.com</t>
  </si>
  <si>
    <t>oesund@msn.com, mtrollsas@yahoo.se</t>
  </si>
  <si>
    <t>08-6525213</t>
  </si>
  <si>
    <t>073-5106565</t>
  </si>
  <si>
    <t>erik.nordling@sobi.com</t>
  </si>
  <si>
    <t>leif@areim.se, anna.andersson@stena.com</t>
  </si>
  <si>
    <t>070-4546112</t>
  </si>
  <si>
    <t>henrik.ahl12@gmail.com</t>
  </si>
  <si>
    <t>0705-789010</t>
  </si>
  <si>
    <t>hanna@pool.se, lars@projector.se</t>
  </si>
  <si>
    <t>jz@konterat.se</t>
  </si>
  <si>
    <t>070-4241905</t>
  </si>
  <si>
    <t>andreas.johansson@unibail-rodamco.com</t>
  </si>
  <si>
    <t>08-336316</t>
  </si>
  <si>
    <t>joakim@id.dk</t>
  </si>
  <si>
    <t>0768-502084</t>
  </si>
  <si>
    <t>joakim@id.dk, furness@telia.com, geffrey76@gmail.com</t>
  </si>
  <si>
    <t>malin.shiba@fortum.com</t>
  </si>
  <si>
    <t>076-1055220</t>
  </si>
  <si>
    <t>blixtulla@yahoo.se, jonasfberg@me.com</t>
  </si>
  <si>
    <t>070-5301391</t>
  </si>
  <si>
    <t>mats.aman@fortum.com mats.aman@fortum.com</t>
  </si>
  <si>
    <t>anders.asp@taby.se,blomquist.annelie@gmail.com</t>
  </si>
  <si>
    <t>karin.sundberg@unit4.com, anders.skoglund@unit4.com</t>
  </si>
  <si>
    <t>08-343050</t>
  </si>
  <si>
    <t>070-8372036</t>
  </si>
  <si>
    <t>saralindmark@icloud.com</t>
  </si>
  <si>
    <t>olssonviveka@hotmail.com, rogerbjersbo@hotmail.com</t>
  </si>
  <si>
    <t>rogerbjersbo@hotmail.com</t>
  </si>
  <si>
    <t>hanna@pool.se</t>
  </si>
  <si>
    <t>0176 540 61</t>
  </si>
  <si>
    <t>johan.bergman@ncc.se, christina.m.bergman@gmail.com</t>
  </si>
  <si>
    <t>08-7550681</t>
  </si>
  <si>
    <t>070-3548035</t>
  </si>
  <si>
    <t>0708-751321</t>
  </si>
  <si>
    <t>08-7533367</t>
  </si>
  <si>
    <t>Ida Grossmann</t>
  </si>
  <si>
    <t>Kek.kurt@gmx.de</t>
  </si>
  <si>
    <t>linder.malin@telia.com, stefan.linder@altor.com</t>
  </si>
  <si>
    <t>08-31 92 31</t>
  </si>
  <si>
    <t>070-3109231</t>
  </si>
  <si>
    <t>08-7555305</t>
  </si>
  <si>
    <t>erik.nordling@sobi.com, Mirna.abraham.nordling@ki.se</t>
  </si>
  <si>
    <t>malin.shiba@hotmail.com, gshiba@gmail.com</t>
  </si>
  <si>
    <t>mikaelmouton@hotmail.com</t>
  </si>
  <si>
    <t>073-145 34 87 (Olivias egen)</t>
  </si>
  <si>
    <t>veronicalagergren@hotmail.com</t>
  </si>
  <si>
    <t>perlg.larsson@telia.com, fru_larsson@hotmail.com</t>
  </si>
  <si>
    <t>0733-666462</t>
  </si>
  <si>
    <t>henrikforzelius@gmail.com, cforzelius@gmail.com</t>
  </si>
  <si>
    <t>070-2661441</t>
  </si>
  <si>
    <t>Linda.fries-aman@di.se, mats.aman@fortum.com</t>
  </si>
  <si>
    <t>08-6505794</t>
  </si>
  <si>
    <t>lotta_millbourn@hotmail.com, Joakim.lindgren@zeb.se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</si>
</sst>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;\-#,##0.00\ ;&quot; -&quot;00\ ;@\ "/>
    <numFmt numFmtId="166" formatCode="@"/>
    <numFmt numFmtId="167" formatCode="DDDD&quot;, &quot;MMMM\ DD&quot;, &quot;YYYY"/>
    <numFmt numFmtId="168" formatCode="0"/>
  </numFmts>
  <fonts count="10">
    <font>
      <sz val="11"/>
      <color indexed="8"/>
      <name val="Calibri"/>
      <family val="2"/>
    </font>
    <font>
      <sz val="10"/>
      <name val="Arial"/>
      <family val="0"/>
    </font>
    <font>
      <u val="single"/>
      <sz val="11"/>
      <color indexed="30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</fills>
  <borders count="2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Border="0" applyProtection="0">
      <alignment/>
    </xf>
    <xf numFmtId="164" fontId="2" fillId="0" borderId="0" applyBorder="0" applyProtection="0">
      <alignment/>
    </xf>
    <xf numFmtId="165" fontId="0" fillId="0" borderId="0" applyBorder="0" applyProtection="0">
      <alignment/>
    </xf>
    <xf numFmtId="164" fontId="3" fillId="2" borderId="0" applyBorder="0" applyProtection="0">
      <alignment/>
    </xf>
    <xf numFmtId="164" fontId="0" fillId="3" borderId="0" applyBorder="0" applyProtection="0">
      <alignment/>
    </xf>
    <xf numFmtId="164" fontId="0" fillId="4" borderId="0" applyBorder="0" applyProtection="0">
      <alignment/>
    </xf>
    <xf numFmtId="164" fontId="0" fillId="5" borderId="0" applyBorder="0" applyProtection="0">
      <alignment/>
    </xf>
    <xf numFmtId="164" fontId="0" fillId="2" borderId="0" applyBorder="0" applyProtection="0">
      <alignment/>
    </xf>
  </cellStyleXfs>
  <cellXfs count="82">
    <xf numFmtId="164" fontId="0" fillId="0" borderId="0" xfId="0" applyAlignment="1">
      <alignment/>
    </xf>
    <xf numFmtId="164" fontId="0" fillId="0" borderId="0" xfId="0" applyNumberFormat="1" applyAlignment="1">
      <alignment/>
    </xf>
    <xf numFmtId="166" fontId="3" fillId="0" borderId="0" xfId="0" applyNumberFormat="1" applyFont="1" applyFill="1" applyAlignment="1">
      <alignment horizontal="left"/>
    </xf>
    <xf numFmtId="164" fontId="3" fillId="6" borderId="1" xfId="0" applyNumberFormat="1" applyFont="1" applyFill="1" applyBorder="1" applyAlignment="1">
      <alignment horizontal="center"/>
    </xf>
    <xf numFmtId="164" fontId="3" fillId="6" borderId="2" xfId="0" applyNumberFormat="1" applyFont="1" applyFill="1" applyBorder="1" applyAlignment="1">
      <alignment horizontal="center"/>
    </xf>
    <xf numFmtId="166" fontId="0" fillId="0" borderId="3" xfId="0" applyNumberFormat="1" applyFon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6" fontId="0" fillId="0" borderId="5" xfId="0" applyNumberFormat="1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0" xfId="0" applyNumberFormat="1" applyAlignment="1">
      <alignment horizontal="center" vertic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center"/>
    </xf>
    <xf numFmtId="164" fontId="0" fillId="0" borderId="0" xfId="0" applyNumberFormat="1" applyFont="1" applyFill="1" applyAlignment="1">
      <alignment horizontal="right" vertical="center" wrapText="1"/>
    </xf>
    <xf numFmtId="164" fontId="0" fillId="0" borderId="5" xfId="0" applyNumberFormat="1" applyBorder="1" applyAlignment="1">
      <alignment/>
    </xf>
    <xf numFmtId="166" fontId="0" fillId="0" borderId="7" xfId="0" applyNumberFormat="1" applyFon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6" fontId="4" fillId="0" borderId="0" xfId="0" applyNumberFormat="1" applyFont="1" applyFill="1" applyAlignment="1">
      <alignment horizontal="left"/>
    </xf>
    <xf numFmtId="164" fontId="0" fillId="0" borderId="9" xfId="0" applyNumberFormat="1" applyFont="1" applyBorder="1" applyAlignment="1">
      <alignment horizontal="right"/>
    </xf>
    <xf numFmtId="164" fontId="0" fillId="0" borderId="7" xfId="0" applyNumberFormat="1" applyBorder="1" applyAlignment="1">
      <alignment/>
    </xf>
    <xf numFmtId="164" fontId="0" fillId="0" borderId="9" xfId="0" applyNumberFormat="1" applyBorder="1" applyAlignment="1">
      <alignment/>
    </xf>
    <xf numFmtId="164" fontId="0" fillId="0" borderId="5" xfId="0" applyNumberFormat="1" applyBorder="1" applyAlignment="1">
      <alignment horizontal="center"/>
    </xf>
    <xf numFmtId="164" fontId="0" fillId="0" borderId="0" xfId="0" applyNumberFormat="1" applyFont="1" applyAlignment="1">
      <alignment horizontal="right"/>
    </xf>
    <xf numFmtId="167" fontId="3" fillId="0" borderId="0" xfId="0" applyNumberFormat="1" applyFont="1" applyAlignment="1">
      <alignment horizontal="center"/>
    </xf>
    <xf numFmtId="164" fontId="0" fillId="6" borderId="1" xfId="0" applyNumberFormat="1" applyFill="1" applyBorder="1" applyAlignment="1">
      <alignment/>
    </xf>
    <xf numFmtId="164" fontId="3" fillId="6" borderId="10" xfId="0" applyNumberFormat="1" applyFont="1" applyFill="1" applyBorder="1" applyAlignment="1">
      <alignment horizontal="left"/>
    </xf>
    <xf numFmtId="164" fontId="0" fillId="6" borderId="11" xfId="0" applyNumberFormat="1" applyFill="1" applyBorder="1" applyAlignment="1">
      <alignment/>
    </xf>
    <xf numFmtId="164" fontId="3" fillId="6" borderId="12" xfId="0" applyNumberFormat="1" applyFont="1" applyFill="1" applyBorder="1" applyAlignment="1">
      <alignment horizontal="center"/>
    </xf>
    <xf numFmtId="164" fontId="3" fillId="6" borderId="13" xfId="0" applyNumberFormat="1" applyFont="1" applyFill="1" applyBorder="1" applyAlignment="1">
      <alignment horizontal="center"/>
    </xf>
    <xf numFmtId="164" fontId="3" fillId="6" borderId="14" xfId="0" applyNumberFormat="1" applyFont="1" applyFill="1" applyBorder="1" applyAlignment="1">
      <alignment horizontal="center" wrapText="1"/>
    </xf>
    <xf numFmtId="164" fontId="0" fillId="0" borderId="3" xfId="0" applyNumberFormat="1" applyFont="1" applyBorder="1" applyAlignment="1">
      <alignment/>
    </xf>
    <xf numFmtId="164" fontId="0" fillId="0" borderId="15" xfId="0" applyNumberFormat="1" applyFont="1" applyBorder="1" applyAlignment="1">
      <alignment vertical="center" wrapText="1"/>
    </xf>
    <xf numFmtId="164" fontId="0" fillId="0" borderId="0" xfId="0" applyNumberFormat="1" applyAlignment="1">
      <alignment vertical="center" wrapText="1"/>
    </xf>
    <xf numFmtId="166" fontId="0" fillId="0" borderId="5" xfId="0" applyNumberFormat="1" applyFont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 wrapText="1"/>
    </xf>
    <xf numFmtId="164" fontId="0" fillId="0" borderId="16" xfId="0" applyNumberFormat="1" applyFont="1" applyFill="1" applyBorder="1" applyAlignment="1">
      <alignment horizontal="center" vertical="center" wrapText="1"/>
    </xf>
    <xf numFmtId="164" fontId="0" fillId="0" borderId="15" xfId="0" applyNumberFormat="1" applyFill="1" applyBorder="1" applyAlignment="1">
      <alignment horizontal="center" vertical="center" wrapText="1"/>
    </xf>
    <xf numFmtId="164" fontId="0" fillId="0" borderId="17" xfId="0" applyNumberFormat="1" applyBorder="1" applyAlignment="1">
      <alignment horizontal="center" vertical="center"/>
    </xf>
    <xf numFmtId="164" fontId="0" fillId="0" borderId="5" xfId="0" applyNumberFormat="1" applyFont="1" applyBorder="1" applyAlignment="1">
      <alignment/>
    </xf>
    <xf numFmtId="164" fontId="0" fillId="0" borderId="18" xfId="0" applyNumberFormat="1" applyFont="1" applyBorder="1" applyAlignment="1">
      <alignment vertical="center" wrapText="1"/>
    </xf>
    <xf numFmtId="164" fontId="0" fillId="0" borderId="5" xfId="0" applyNumberFormat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Alignment="1">
      <alignment horizontal="center" vertical="center" wrapText="1"/>
    </xf>
    <xf numFmtId="164" fontId="0" fillId="0" borderId="18" xfId="0" applyNumberFormat="1" applyBorder="1" applyAlignment="1">
      <alignment/>
    </xf>
    <xf numFmtId="164" fontId="0" fillId="0" borderId="7" xfId="0" applyNumberFormat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 wrapText="1"/>
    </xf>
    <xf numFmtId="164" fontId="0" fillId="0" borderId="9" xfId="0" applyNumberFormat="1" applyFill="1" applyBorder="1" applyAlignment="1">
      <alignment horizontal="center" vertical="center" wrapText="1"/>
    </xf>
    <xf numFmtId="164" fontId="0" fillId="7" borderId="19" xfId="0" applyNumberFormat="1" applyFill="1" applyBorder="1" applyAlignment="1">
      <alignment horizontal="center" vertical="center" wrapText="1"/>
    </xf>
    <xf numFmtId="164" fontId="0" fillId="0" borderId="3" xfId="0" applyNumberFormat="1" applyFon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/>
    </xf>
    <xf numFmtId="164" fontId="0" fillId="0" borderId="19" xfId="0" applyNumberFormat="1" applyFill="1" applyBorder="1" applyAlignment="1">
      <alignment horizontal="center" vertical="center" wrapText="1"/>
    </xf>
    <xf numFmtId="166" fontId="0" fillId="0" borderId="3" xfId="0" applyNumberFormat="1" applyFont="1" applyBorder="1" applyAlignment="1">
      <alignment horizontal="center" vertical="center"/>
    </xf>
    <xf numFmtId="164" fontId="0" fillId="0" borderId="19" xfId="0" applyNumberFormat="1" applyBorder="1" applyAlignment="1">
      <alignment/>
    </xf>
    <xf numFmtId="166" fontId="0" fillId="0" borderId="7" xfId="0" applyNumberFormat="1" applyBorder="1" applyAlignment="1">
      <alignment horizontal="center" vertical="center"/>
    </xf>
    <xf numFmtId="164" fontId="3" fillId="6" borderId="9" xfId="0" applyNumberFormat="1" applyFont="1" applyFill="1" applyBorder="1" applyAlignment="1">
      <alignment horizontal="left"/>
    </xf>
    <xf numFmtId="164" fontId="0" fillId="0" borderId="0" xfId="0" applyNumberFormat="1" applyFont="1" applyAlignment="1">
      <alignment horizontal="left" vertical="center"/>
    </xf>
    <xf numFmtId="164" fontId="5" fillId="0" borderId="0" xfId="0" applyNumberFormat="1" applyFont="1" applyAlignment="1">
      <alignment/>
    </xf>
    <xf numFmtId="164" fontId="0" fillId="0" borderId="0" xfId="0" applyNumberFormat="1" applyAlignment="1">
      <alignment horizontal="left"/>
    </xf>
    <xf numFmtId="164" fontId="6" fillId="8" borderId="0" xfId="0" applyNumberFormat="1" applyFont="1" applyFill="1" applyAlignment="1">
      <alignment/>
    </xf>
    <xf numFmtId="164" fontId="0" fillId="8" borderId="0" xfId="0" applyNumberFormat="1" applyFill="1" applyAlignment="1">
      <alignment/>
    </xf>
    <xf numFmtId="164" fontId="2" fillId="0" borderId="0" xfId="20" applyNumberFormat="1" applyFont="1">
      <alignment/>
    </xf>
    <xf numFmtId="164" fontId="0" fillId="6" borderId="0" xfId="0" applyNumberFormat="1" applyFont="1" applyFill="1" applyAlignment="1">
      <alignment horizontal="center"/>
    </xf>
    <xf numFmtId="164" fontId="0" fillId="6" borderId="0" xfId="0" applyNumberFormat="1" applyFont="1" applyFill="1" applyAlignment="1">
      <alignment/>
    </xf>
    <xf numFmtId="166" fontId="0" fillId="6" borderId="0" xfId="0" applyNumberFormat="1" applyFont="1" applyFill="1" applyAlignment="1">
      <alignment horizontal="center"/>
    </xf>
    <xf numFmtId="166" fontId="0" fillId="6" borderId="0" xfId="0" applyNumberFormat="1" applyFont="1" applyFill="1" applyAlignment="1">
      <alignment/>
    </xf>
    <xf numFmtId="166" fontId="0" fillId="0" borderId="0" xfId="0" applyNumberFormat="1" applyFont="1" applyAlignment="1">
      <alignment horizontal="center"/>
    </xf>
    <xf numFmtId="164" fontId="0" fillId="3" borderId="0" xfId="0" applyNumberFormat="1" applyFont="1" applyFill="1" applyAlignment="1">
      <alignment horizontal="center" vertical="center"/>
    </xf>
    <xf numFmtId="166" fontId="0" fillId="0" borderId="9" xfId="0" applyNumberFormat="1" applyFont="1" applyBorder="1" applyAlignment="1">
      <alignment horizontal="center"/>
    </xf>
    <xf numFmtId="164" fontId="0" fillId="0" borderId="9" xfId="0" applyNumberFormat="1" applyBorder="1" applyAlignment="1">
      <alignment horizontal="center" vertical="center"/>
    </xf>
    <xf numFmtId="166" fontId="0" fillId="0" borderId="0" xfId="0" applyNumberFormat="1" applyFont="1" applyAlignment="1">
      <alignment horizontal="center" vertical="center"/>
    </xf>
    <xf numFmtId="166" fontId="0" fillId="0" borderId="0" xfId="0" applyNumberFormat="1" applyAlignment="1">
      <alignment/>
    </xf>
    <xf numFmtId="164" fontId="0" fillId="6" borderId="9" xfId="0" applyNumberFormat="1" applyFont="1" applyFill="1" applyBorder="1" applyAlignment="1">
      <alignment horizontal="center"/>
    </xf>
    <xf numFmtId="164" fontId="0" fillId="0" borderId="0" xfId="0" applyNumberFormat="1" applyFill="1" applyAlignment="1">
      <alignment/>
    </xf>
    <xf numFmtId="166" fontId="0" fillId="0" borderId="21" xfId="0" applyNumberFormat="1" applyFont="1" applyFill="1" applyBorder="1" applyAlignment="1">
      <alignment horizontal="center"/>
    </xf>
    <xf numFmtId="164" fontId="0" fillId="0" borderId="21" xfId="0" applyNumberFormat="1" applyBorder="1" applyAlignment="1">
      <alignment/>
    </xf>
    <xf numFmtId="164" fontId="0" fillId="0" borderId="21" xfId="0" applyNumberFormat="1" applyFont="1" applyFill="1" applyBorder="1" applyAlignment="1">
      <alignment horizontal="center" vertical="center"/>
    </xf>
    <xf numFmtId="168" fontId="0" fillId="0" borderId="0" xfId="22" applyNumberFormat="1" applyAlignment="1">
      <alignment horizontal="center"/>
    </xf>
    <xf numFmtId="164" fontId="0" fillId="6" borderId="0" xfId="0" applyNumberFormat="1" applyFont="1" applyFill="1" applyAlignment="1">
      <alignment horizontal="right"/>
    </xf>
    <xf numFmtId="164" fontId="0" fillId="6" borderId="0" xfId="0" applyNumberFormat="1" applyFill="1" applyAlignment="1">
      <alignment horizontal="right"/>
    </xf>
    <xf numFmtId="164" fontId="2" fillId="0" borderId="0" xfId="21" applyNumberFormat="1" applyFont="1">
      <alignment/>
    </xf>
    <xf numFmtId="164" fontId="0" fillId="0" borderId="0" xfId="0" applyNumberFormat="1" applyFill="1" applyAlignment="1">
      <alignment horizontal="right"/>
    </xf>
    <xf numFmtId="164" fontId="2" fillId="0" borderId="0" xfId="20" applyNumberFormat="1" applyFont="1" applyFill="1">
      <alignment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Hyperlänk" xfId="21"/>
    <cellStyle name="Tusental" xfId="22"/>
    <cellStyle name="cf1" xfId="23"/>
    <cellStyle name="cf2" xfId="24"/>
    <cellStyle name="cf3" xfId="25"/>
    <cellStyle name="cf4" xfId="26"/>
    <cellStyle name="cf5" xfId="27"/>
  </cellStyles>
  <dxfs count="1">
    <dxf>
      <font>
        <b/>
        <i val="0"/>
        <sz val="11"/>
        <color rgb="FF000000"/>
      </font>
      <fill>
        <patternFill patternType="solid">
          <fgColor rgb="FFFFF2CC"/>
          <bgColor rgb="FFFCE4D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CE4D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563C1"/>
      <rgbColor rgb="00D9E1F2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E2EFD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martin@bjurhager.se,%20linabjurhager@icloud.com" TargetMode="External" /><Relationship Id="rId2" Type="http://schemas.openxmlformats.org/officeDocument/2006/relationships/hyperlink" Target="mailto:niklas.sperle@scania.com" TargetMode="External" /><Relationship Id="rId3" Type="http://schemas.openxmlformats.org/officeDocument/2006/relationships/hyperlink" Target="mailto:oesund@msn.com,%20mtrollsas@yahoo.se" TargetMode="External" /><Relationship Id="rId4" Type="http://schemas.openxmlformats.org/officeDocument/2006/relationships/hyperlink" Target="mailto:leif@areim.se,%20anna.andersson@stena.com" TargetMode="External" /><Relationship Id="rId5" Type="http://schemas.openxmlformats.org/officeDocument/2006/relationships/hyperlink" Target="mailto:hanna@pool.se,%20lars@projector.se" TargetMode="External" /><Relationship Id="rId6" Type="http://schemas.openxmlformats.org/officeDocument/2006/relationships/hyperlink" Target="mailto:joakim@id.dk,%20furness@telia.com,%20geffrey76@gmail.com" TargetMode="External" /><Relationship Id="rId7" Type="http://schemas.openxmlformats.org/officeDocument/2006/relationships/hyperlink" Target="mailto:blixtulla@yahoo.se,%20jonasfberg@me.com" TargetMode="External" /><Relationship Id="rId8" Type="http://schemas.openxmlformats.org/officeDocument/2006/relationships/hyperlink" Target="mailto:anders.asp@taby.se,blomquist.annelie@gmail.com" TargetMode="External" /><Relationship Id="rId9" Type="http://schemas.openxmlformats.org/officeDocument/2006/relationships/hyperlink" Target="mailto:karin.sundberg@unit4.com,%20anders.skoglund@unit4.com" TargetMode="External" /><Relationship Id="rId10" Type="http://schemas.openxmlformats.org/officeDocument/2006/relationships/hyperlink" Target="mailto:saralindmark@icloud.com" TargetMode="External" /><Relationship Id="rId11" Type="http://schemas.openxmlformats.org/officeDocument/2006/relationships/hyperlink" Target="mailto:olssonviveka@hotmail.com,%20rogerbjersbo@hotmail.com" TargetMode="External" /><Relationship Id="rId12" Type="http://schemas.openxmlformats.org/officeDocument/2006/relationships/hyperlink" Target="mailto:rogerbjersbo@hotmail.com" TargetMode="External" /><Relationship Id="rId13" Type="http://schemas.openxmlformats.org/officeDocument/2006/relationships/hyperlink" Target="mailto:hanna@pool.se" TargetMode="External" /><Relationship Id="rId14" Type="http://schemas.openxmlformats.org/officeDocument/2006/relationships/hyperlink" Target="mailto:johan.bergman@ncc.se,%20christina.m.bergman@gmail.com" TargetMode="External" /><Relationship Id="rId15" Type="http://schemas.openxmlformats.org/officeDocument/2006/relationships/hyperlink" Target="mailto:saralindmark@icloud.com" TargetMode="External" /><Relationship Id="rId16" Type="http://schemas.openxmlformats.org/officeDocument/2006/relationships/hyperlink" Target="mailto:linder.malin@telia.com,%20stefan.linder@altor.com" TargetMode="External" /><Relationship Id="rId17" Type="http://schemas.openxmlformats.org/officeDocument/2006/relationships/hyperlink" Target="mailto:erik.nordling@sobi.com,%20Mirna.abraham.nordling@ki.se" TargetMode="External" /><Relationship Id="rId18" Type="http://schemas.openxmlformats.org/officeDocument/2006/relationships/hyperlink" Target="mailto:malin.shiba@hotmail.com,%20gshiba@gmail.com" TargetMode="External" /><Relationship Id="rId19" Type="http://schemas.openxmlformats.org/officeDocument/2006/relationships/hyperlink" Target="mailto:perlg.larsson@telia.com,%20fru_larsson@hotmail.com" TargetMode="External" /><Relationship Id="rId20" Type="http://schemas.openxmlformats.org/officeDocument/2006/relationships/hyperlink" Target="mailto:henrikforzelius@gmail.com,%20cforzelius@gmail.com" TargetMode="External" /><Relationship Id="rId21" Type="http://schemas.openxmlformats.org/officeDocument/2006/relationships/hyperlink" Target="mailto:Linda.fries-aman@di.se,%20mats.aman@fortum.com" TargetMode="External" /><Relationship Id="rId22" Type="http://schemas.openxmlformats.org/officeDocument/2006/relationships/hyperlink" Target="mailto:lotta_millbourn@hotmail.com,%20Joakim.lindgren@zeb.s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workbookViewId="0" topLeftCell="A1">
      <selection activeCell="G29" sqref="G29"/>
    </sheetView>
  </sheetViews>
  <sheetFormatPr defaultColWidth="9.140625" defaultRowHeight="15"/>
  <cols>
    <col min="1" max="1" width="23.140625" style="1" customWidth="1"/>
    <col min="2" max="2" width="18.57421875" style="1" customWidth="1"/>
    <col min="3" max="3" width="4.57421875" style="1" customWidth="1"/>
    <col min="4" max="4" width="17.8515625" style="1" customWidth="1"/>
    <col min="5" max="5" width="12.8515625" style="1" customWidth="1"/>
    <col min="6" max="6" width="13.00390625" style="1" customWidth="1"/>
    <col min="7" max="7" width="15.140625" style="1" customWidth="1"/>
    <col min="8" max="8" width="13.00390625" style="1" customWidth="1"/>
    <col min="9" max="9" width="11.57421875" style="1" customWidth="1"/>
    <col min="10" max="10" width="4.140625" style="1" customWidth="1"/>
    <col min="11" max="11" width="16.140625" style="1" customWidth="1"/>
    <col min="12" max="12" width="13.00390625" style="1" customWidth="1"/>
    <col min="13" max="13" width="18.7109375" style="1" customWidth="1"/>
    <col min="14" max="15" width="13.00390625" style="1" customWidth="1"/>
    <col min="16" max="16" width="16.140625" style="1" customWidth="1"/>
    <col min="17" max="17" width="21.8515625" style="1" customWidth="1"/>
    <col min="18" max="16384" width="8.7109375" style="1" customWidth="1"/>
  </cols>
  <sheetData>
    <row r="1" ht="15">
      <c r="A1" s="2"/>
    </row>
    <row r="2" spans="1:2" ht="14.25">
      <c r="A2" s="3" t="s">
        <v>0</v>
      </c>
      <c r="B2" s="4" t="s">
        <v>1</v>
      </c>
    </row>
    <row r="3" spans="1:2" ht="14.25">
      <c r="A3" s="5" t="s">
        <v>2</v>
      </c>
      <c r="B3" s="6">
        <v>8</v>
      </c>
    </row>
    <row r="4" spans="1:15" ht="15">
      <c r="A4" s="7" t="s">
        <v>3</v>
      </c>
      <c r="B4" s="8">
        <v>9</v>
      </c>
      <c r="G4" s="9"/>
      <c r="H4" s="10" t="s">
        <v>4</v>
      </c>
      <c r="I4" s="9"/>
      <c r="J4" s="9"/>
      <c r="K4" s="9"/>
      <c r="L4" s="9"/>
      <c r="M4" s="9"/>
      <c r="N4" s="10" t="s">
        <v>5</v>
      </c>
      <c r="O4" s="11" t="s">
        <v>6</v>
      </c>
    </row>
    <row r="5" spans="1:15" ht="14.25">
      <c r="A5" s="7" t="s">
        <v>7</v>
      </c>
      <c r="B5" s="8">
        <v>9</v>
      </c>
      <c r="G5" s="12" t="s">
        <v>8</v>
      </c>
      <c r="H5" s="13">
        <f>SUM(H12:H24)</f>
        <v>23</v>
      </c>
      <c r="M5" s="12" t="s">
        <v>8</v>
      </c>
      <c r="N5" s="1">
        <f>SUM(O12:O24)</f>
        <v>26</v>
      </c>
      <c r="O5" s="13">
        <f aca="true" t="shared" si="0" ref="O5:O6">SUM(H5+N5)</f>
        <v>49</v>
      </c>
    </row>
    <row r="6" spans="1:15" ht="14.25">
      <c r="A6" s="14" t="s">
        <v>9</v>
      </c>
      <c r="B6" s="15">
        <v>7</v>
      </c>
      <c r="C6" s="16" t="s">
        <v>10</v>
      </c>
      <c r="G6" s="17" t="s">
        <v>11</v>
      </c>
      <c r="H6" s="18">
        <f>B7-H5</f>
        <v>10</v>
      </c>
      <c r="M6" s="17" t="s">
        <v>11</v>
      </c>
      <c r="N6" s="19">
        <f>B7-N5</f>
        <v>7</v>
      </c>
      <c r="O6" s="18">
        <f t="shared" si="0"/>
        <v>17</v>
      </c>
    </row>
    <row r="7" spans="2:15" ht="14.25">
      <c r="B7" s="20">
        <f>SUM(B3:B6)</f>
        <v>33</v>
      </c>
      <c r="G7" s="21" t="s">
        <v>6</v>
      </c>
      <c r="H7" s="13">
        <f>SUM(H5:H6)</f>
        <v>33</v>
      </c>
      <c r="M7" s="21" t="s">
        <v>6</v>
      </c>
      <c r="N7" s="1">
        <f>SUM(N5:N6)</f>
        <v>33</v>
      </c>
      <c r="O7" s="13">
        <f>SUM(O5:O6)</f>
        <v>66</v>
      </c>
    </row>
    <row r="10" spans="1:12" ht="15">
      <c r="A10" s="22">
        <v>42825</v>
      </c>
      <c r="B10" s="10" t="s">
        <v>12</v>
      </c>
      <c r="D10" s="22">
        <v>42826</v>
      </c>
      <c r="E10" s="10" t="s">
        <v>4</v>
      </c>
      <c r="K10" s="22">
        <v>42827</v>
      </c>
      <c r="L10" s="10" t="s">
        <v>5</v>
      </c>
    </row>
    <row r="11" spans="1:16" ht="45">
      <c r="A11" s="23"/>
      <c r="B11" s="24" t="s">
        <v>13</v>
      </c>
      <c r="D11" s="25"/>
      <c r="E11" s="26"/>
      <c r="F11" s="26"/>
      <c r="G11" s="26"/>
      <c r="H11" s="27" t="s">
        <v>6</v>
      </c>
      <c r="I11" s="28" t="s">
        <v>14</v>
      </c>
      <c r="K11" s="25"/>
      <c r="L11" s="26"/>
      <c r="M11" s="26"/>
      <c r="N11" s="26"/>
      <c r="O11" s="27" t="s">
        <v>6</v>
      </c>
      <c r="P11" s="28" t="s">
        <v>14</v>
      </c>
    </row>
    <row r="12" spans="1:16" ht="23.25">
      <c r="A12" s="29" t="s">
        <v>15</v>
      </c>
      <c r="B12" s="30" t="s">
        <v>16</v>
      </c>
      <c r="C12" s="31"/>
      <c r="D12" s="32" t="s">
        <v>17</v>
      </c>
      <c r="E12" s="33" t="s">
        <v>18</v>
      </c>
      <c r="F12" s="34" t="s">
        <v>19</v>
      </c>
      <c r="G12" s="35"/>
      <c r="H12" s="36">
        <f>COUNTA(E12:G14)</f>
        <v>5</v>
      </c>
      <c r="I12" s="36" t="s">
        <v>20</v>
      </c>
      <c r="J12" s="9"/>
      <c r="K12" s="32" t="s">
        <v>17</v>
      </c>
      <c r="L12" s="33" t="s">
        <v>21</v>
      </c>
      <c r="M12" s="34" t="s">
        <v>22</v>
      </c>
      <c r="N12" s="35" t="s">
        <v>23</v>
      </c>
      <c r="O12" s="36">
        <f>COUNTA(L12:N14)</f>
        <v>7</v>
      </c>
      <c r="P12" s="36" t="s">
        <v>24</v>
      </c>
    </row>
    <row r="13" spans="1:16" ht="13.5">
      <c r="A13" s="37" t="s">
        <v>25</v>
      </c>
      <c r="B13" s="38" t="s">
        <v>26</v>
      </c>
      <c r="C13" s="31"/>
      <c r="D13" s="39"/>
      <c r="E13" s="40" t="s">
        <v>27</v>
      </c>
      <c r="F13" s="41" t="s">
        <v>28</v>
      </c>
      <c r="G13" s="42"/>
      <c r="H13" s="36"/>
      <c r="I13" s="36"/>
      <c r="J13" s="9"/>
      <c r="K13" s="39"/>
      <c r="L13" s="40" t="s">
        <v>29</v>
      </c>
      <c r="M13" s="41" t="s">
        <v>30</v>
      </c>
      <c r="N13" s="42"/>
      <c r="O13" s="36"/>
      <c r="P13" s="36"/>
    </row>
    <row r="14" spans="1:16" ht="13.5">
      <c r="A14" s="13"/>
      <c r="B14" s="42" t="s">
        <v>31</v>
      </c>
      <c r="C14" s="31"/>
      <c r="D14" s="43"/>
      <c r="E14" s="44" t="s">
        <v>32</v>
      </c>
      <c r="F14" s="45"/>
      <c r="G14" s="46"/>
      <c r="H14" s="36"/>
      <c r="I14" s="36"/>
      <c r="J14" s="9"/>
      <c r="K14" s="43"/>
      <c r="L14" s="44" t="s">
        <v>33</v>
      </c>
      <c r="M14" s="45" t="s">
        <v>34</v>
      </c>
      <c r="N14" s="46"/>
      <c r="O14" s="36"/>
      <c r="P14" s="36"/>
    </row>
    <row r="15" spans="1:16" ht="13.5">
      <c r="A15" s="13"/>
      <c r="B15" s="38" t="s">
        <v>20</v>
      </c>
      <c r="C15" s="31"/>
      <c r="D15" s="47" t="s">
        <v>35</v>
      </c>
      <c r="E15" s="33" t="s">
        <v>36</v>
      </c>
      <c r="F15" s="34" t="s">
        <v>22</v>
      </c>
      <c r="G15" s="35" t="s">
        <v>23</v>
      </c>
      <c r="H15" s="48">
        <f>COUNTA(E15:G17)</f>
        <v>8</v>
      </c>
      <c r="I15" s="48" t="s">
        <v>26</v>
      </c>
      <c r="J15" s="9"/>
      <c r="K15" s="47" t="s">
        <v>35</v>
      </c>
      <c r="L15" s="33" t="s">
        <v>18</v>
      </c>
      <c r="M15" s="34" t="s">
        <v>19</v>
      </c>
      <c r="N15" s="35"/>
      <c r="O15" s="48">
        <f>COUNTA(L15:N17)</f>
        <v>6</v>
      </c>
      <c r="P15" s="48" t="s">
        <v>37</v>
      </c>
    </row>
    <row r="16" spans="1:16" ht="13.5">
      <c r="A16" s="13"/>
      <c r="B16" s="38" t="s">
        <v>38</v>
      </c>
      <c r="C16" s="31"/>
      <c r="D16" s="39"/>
      <c r="E16" s="40" t="s">
        <v>39</v>
      </c>
      <c r="F16" s="41" t="s">
        <v>30</v>
      </c>
      <c r="G16" s="49" t="s">
        <v>40</v>
      </c>
      <c r="H16" s="48"/>
      <c r="I16" s="48"/>
      <c r="J16" s="9"/>
      <c r="K16" s="39"/>
      <c r="L16" s="40" t="s">
        <v>39</v>
      </c>
      <c r="M16" s="41" t="s">
        <v>40</v>
      </c>
      <c r="N16" s="49"/>
      <c r="O16" s="48"/>
      <c r="P16" s="48"/>
    </row>
    <row r="17" spans="1:16" ht="23.25">
      <c r="A17" s="13"/>
      <c r="B17" s="38" t="s">
        <v>24</v>
      </c>
      <c r="C17" s="31"/>
      <c r="D17" s="39"/>
      <c r="E17" s="44" t="s">
        <v>41</v>
      </c>
      <c r="F17" s="45" t="s">
        <v>42</v>
      </c>
      <c r="G17" s="50"/>
      <c r="H17" s="48"/>
      <c r="I17" s="48"/>
      <c r="J17" s="9"/>
      <c r="K17" s="39"/>
      <c r="L17" s="44" t="s">
        <v>41</v>
      </c>
      <c r="M17" s="45" t="s">
        <v>28</v>
      </c>
      <c r="N17" s="50"/>
      <c r="O17" s="48"/>
      <c r="P17" s="48"/>
    </row>
    <row r="18" spans="1:16" ht="23.25">
      <c r="A18" s="13"/>
      <c r="B18" s="38" t="s">
        <v>43</v>
      </c>
      <c r="C18" s="31"/>
      <c r="D18" s="47" t="s">
        <v>44</v>
      </c>
      <c r="E18" s="33" t="s">
        <v>45</v>
      </c>
      <c r="F18" s="34" t="s">
        <v>46</v>
      </c>
      <c r="G18" s="35"/>
      <c r="H18" s="48">
        <f>COUNTA(E18:G20)</f>
        <v>6</v>
      </c>
      <c r="I18" s="48" t="s">
        <v>47</v>
      </c>
      <c r="J18" s="9"/>
      <c r="K18" s="47" t="s">
        <v>44</v>
      </c>
      <c r="L18" s="33" t="s">
        <v>48</v>
      </c>
      <c r="M18" s="34" t="s">
        <v>27</v>
      </c>
      <c r="N18" s="35" t="s">
        <v>42</v>
      </c>
      <c r="O18" s="48">
        <f>COUNTA(L18:N20)</f>
        <v>7</v>
      </c>
      <c r="P18" s="48" t="s">
        <v>49</v>
      </c>
    </row>
    <row r="19" spans="1:16" ht="23.25">
      <c r="A19" s="13"/>
      <c r="B19" s="38" t="s">
        <v>37</v>
      </c>
      <c r="C19" s="31"/>
      <c r="D19" s="39"/>
      <c r="E19" s="40" t="s">
        <v>21</v>
      </c>
      <c r="F19" s="41" t="s">
        <v>50</v>
      </c>
      <c r="G19" s="42"/>
      <c r="H19" s="48"/>
      <c r="I19" s="48"/>
      <c r="J19" s="9"/>
      <c r="K19" s="39"/>
      <c r="L19" s="40" t="s">
        <v>45</v>
      </c>
      <c r="M19" s="41" t="s">
        <v>51</v>
      </c>
      <c r="N19" s="42"/>
      <c r="O19" s="48"/>
      <c r="P19" s="48"/>
    </row>
    <row r="20" spans="1:16" ht="13.5">
      <c r="A20" s="29" t="s">
        <v>52</v>
      </c>
      <c r="B20" s="30" t="s">
        <v>53</v>
      </c>
      <c r="C20" s="31"/>
      <c r="D20" s="39"/>
      <c r="E20" s="44" t="s">
        <v>54</v>
      </c>
      <c r="F20" s="45" t="s">
        <v>34</v>
      </c>
      <c r="G20" s="50"/>
      <c r="H20" s="48"/>
      <c r="I20" s="48"/>
      <c r="J20" s="9"/>
      <c r="K20" s="39"/>
      <c r="L20" s="44" t="s">
        <v>54</v>
      </c>
      <c r="M20" s="45" t="s">
        <v>46</v>
      </c>
      <c r="N20" s="50"/>
      <c r="O20" s="48"/>
      <c r="P20" s="48"/>
    </row>
    <row r="21" spans="1:17" ht="13.5" customHeight="1">
      <c r="A21" s="13"/>
      <c r="B21" s="38" t="s">
        <v>55</v>
      </c>
      <c r="C21" s="31"/>
      <c r="D21" s="51" t="s">
        <v>56</v>
      </c>
      <c r="E21" s="33" t="s">
        <v>48</v>
      </c>
      <c r="F21" s="1" t="s">
        <v>57</v>
      </c>
      <c r="G21" s="41"/>
      <c r="H21" s="48">
        <f>COUNTA(E21:G23)</f>
        <v>4</v>
      </c>
      <c r="I21" s="48" t="s">
        <v>58</v>
      </c>
      <c r="J21" s="9"/>
      <c r="K21" s="51" t="s">
        <v>59</v>
      </c>
      <c r="L21" s="33" t="s">
        <v>36</v>
      </c>
      <c r="M21" s="1" t="s">
        <v>60</v>
      </c>
      <c r="N21" s="41"/>
      <c r="O21" s="48">
        <f>COUNTA(L21:N23)</f>
        <v>6</v>
      </c>
      <c r="P21" s="48" t="s">
        <v>16</v>
      </c>
      <c r="Q21" s="41" t="s">
        <v>61</v>
      </c>
    </row>
    <row r="22" spans="1:17" ht="13.5">
      <c r="A22" s="18"/>
      <c r="B22" s="52"/>
      <c r="D22" s="32"/>
      <c r="E22" s="40" t="s">
        <v>29</v>
      </c>
      <c r="F22" s="41"/>
      <c r="G22" s="46"/>
      <c r="H22" s="48"/>
      <c r="I22" s="48"/>
      <c r="J22" s="9"/>
      <c r="K22" s="32"/>
      <c r="L22" s="40" t="s">
        <v>32</v>
      </c>
      <c r="M22" s="41" t="s">
        <v>62</v>
      </c>
      <c r="N22" s="46"/>
      <c r="O22" s="48"/>
      <c r="P22" s="48"/>
      <c r="Q22" s="48"/>
    </row>
    <row r="23" spans="4:17" ht="23.25">
      <c r="D23" s="53"/>
      <c r="E23" s="44" t="s">
        <v>33</v>
      </c>
      <c r="F23" s="45"/>
      <c r="G23" s="46"/>
      <c r="H23" s="48"/>
      <c r="I23" s="48"/>
      <c r="J23" s="9"/>
      <c r="K23" s="53"/>
      <c r="L23" s="44" t="s">
        <v>63</v>
      </c>
      <c r="M23" s="45" t="s">
        <v>57</v>
      </c>
      <c r="N23" s="46"/>
      <c r="O23" s="48"/>
      <c r="P23" s="48"/>
      <c r="Q23" s="48"/>
    </row>
    <row r="24" ht="14.25" customHeight="1"/>
    <row r="26" ht="15"/>
    <row r="27" ht="15"/>
    <row r="28" ht="15"/>
    <row r="29" ht="15"/>
    <row r="30" ht="15"/>
    <row r="31" ht="15"/>
    <row r="34" ht="15"/>
    <row r="35" ht="15"/>
    <row r="36" ht="15"/>
    <row r="37" ht="15"/>
  </sheetData>
  <sheetProtection selectLockedCells="1" selectUnlockedCells="1"/>
  <mergeCells count="17">
    <mergeCell ref="H12:H14"/>
    <mergeCell ref="I12:I14"/>
    <mergeCell ref="O12:O14"/>
    <mergeCell ref="P12:P14"/>
    <mergeCell ref="H15:H17"/>
    <mergeCell ref="I15:I17"/>
    <mergeCell ref="O15:O17"/>
    <mergeCell ref="P15:P17"/>
    <mergeCell ref="H18:H20"/>
    <mergeCell ref="I18:I20"/>
    <mergeCell ref="O18:O20"/>
    <mergeCell ref="P18:P20"/>
    <mergeCell ref="H21:H23"/>
    <mergeCell ref="I21:I23"/>
    <mergeCell ref="O21:O23"/>
    <mergeCell ref="P21:P23"/>
    <mergeCell ref="Q21:Q24"/>
  </mergeCells>
  <conditionalFormatting sqref="H6 O6">
    <cfRule type="cellIs" priority="1" dxfId="0" operator="greaterThan" stopIfTrue="1">
      <formula>0</formula>
    </cfRule>
  </conditionalFormatting>
  <printOptions/>
  <pageMargins left="0.7" right="0.7" top="0.3" bottom="0.3" header="0.3" footer="0.3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A10" sqref="A10"/>
    </sheetView>
  </sheetViews>
  <sheetFormatPr defaultColWidth="9.140625" defaultRowHeight="15"/>
  <cols>
    <col min="1" max="1" width="23.57421875" style="1" customWidth="1"/>
    <col min="2" max="16384" width="8.7109375" style="1" customWidth="1"/>
  </cols>
  <sheetData>
    <row r="1" ht="14.25">
      <c r="A1" s="54" t="s">
        <v>64</v>
      </c>
    </row>
    <row r="2" ht="14.25">
      <c r="A2" s="55" t="s">
        <v>65</v>
      </c>
    </row>
    <row r="3" ht="14.25">
      <c r="A3" s="55" t="s">
        <v>66</v>
      </c>
    </row>
    <row r="4" spans="1:2" ht="14.25">
      <c r="A4" s="55" t="s">
        <v>67</v>
      </c>
      <c r="B4" s="56"/>
    </row>
    <row r="5" ht="14.25">
      <c r="A5" s="57"/>
    </row>
    <row r="6" ht="14.25">
      <c r="A6" s="57" t="s">
        <v>68</v>
      </c>
    </row>
    <row r="7" ht="14.25">
      <c r="A7" s="57" t="s">
        <v>69</v>
      </c>
    </row>
  </sheetData>
  <sheetProtection selectLockedCells="1" selectUnlockedCells="1"/>
  <printOptions/>
  <pageMargins left="0.7" right="0.7" top="0.3" bottom="0.3" header="0.3" footer="0.3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H27" sqref="H27"/>
    </sheetView>
  </sheetViews>
  <sheetFormatPr defaultColWidth="9.140625" defaultRowHeight="15"/>
  <cols>
    <col min="1" max="1" width="15.00390625" style="1" customWidth="1"/>
    <col min="2" max="2" width="16.28125" style="1" customWidth="1"/>
    <col min="3" max="3" width="16.140625" style="1" customWidth="1"/>
    <col min="4" max="4" width="17.7109375" style="1" customWidth="1"/>
    <col min="5" max="5" width="9.8515625" style="1" customWidth="1"/>
    <col min="6" max="6" width="8.7109375" style="1" customWidth="1"/>
    <col min="7" max="7" width="46.7109375" style="1" customWidth="1"/>
    <col min="8" max="8" width="27.7109375" style="1" customWidth="1"/>
    <col min="9" max="9" width="25.28125" style="1" customWidth="1"/>
    <col min="10" max="10" width="21.421875" style="1" customWidth="1"/>
    <col min="11" max="16384" width="8.7109375" style="1" customWidth="1"/>
  </cols>
  <sheetData>
    <row r="1" spans="1:4" ht="17.25">
      <c r="A1" s="58" t="s">
        <v>70</v>
      </c>
      <c r="B1" s="59"/>
      <c r="C1" s="59"/>
      <c r="D1" s="60"/>
    </row>
    <row r="2" ht="13.5">
      <c r="D2" s="60"/>
    </row>
    <row r="3" ht="15">
      <c r="D3" s="60"/>
    </row>
    <row r="4" spans="1:7" ht="14.25">
      <c r="A4" s="10" t="s">
        <v>71</v>
      </c>
      <c r="G4" s="10" t="s">
        <v>72</v>
      </c>
    </row>
    <row r="5" spans="1:9" ht="14.25">
      <c r="A5" s="61" t="s">
        <v>0</v>
      </c>
      <c r="B5" s="62" t="s">
        <v>73</v>
      </c>
      <c r="C5" s="62" t="s">
        <v>74</v>
      </c>
      <c r="D5" s="62" t="s">
        <v>75</v>
      </c>
      <c r="G5" s="63" t="s">
        <v>2</v>
      </c>
      <c r="H5" s="64" t="s">
        <v>76</v>
      </c>
      <c r="I5" s="63" t="s">
        <v>9</v>
      </c>
    </row>
    <row r="6" spans="1:9" ht="14.25">
      <c r="A6" s="65" t="s">
        <v>2</v>
      </c>
      <c r="B6" s="66" t="s">
        <v>77</v>
      </c>
      <c r="C6" s="9">
        <f aca="true" t="shared" si="0" ref="C6:C9">E14</f>
        <v>8</v>
      </c>
      <c r="D6" s="9">
        <f aca="true" t="shared" si="1" ref="D6:D9">E14</f>
        <v>8</v>
      </c>
      <c r="G6" s="1" t="s">
        <v>78</v>
      </c>
      <c r="H6" s="1" t="s">
        <v>79</v>
      </c>
      <c r="I6" s="1" t="s">
        <v>80</v>
      </c>
    </row>
    <row r="7" spans="1:9" ht="14.25">
      <c r="A7" s="65" t="s">
        <v>3</v>
      </c>
      <c r="B7" s="66" t="s">
        <v>77</v>
      </c>
      <c r="C7" s="9">
        <f t="shared" si="0"/>
        <v>9</v>
      </c>
      <c r="D7" s="9">
        <f t="shared" si="1"/>
        <v>9</v>
      </c>
      <c r="G7" s="1" t="s">
        <v>81</v>
      </c>
      <c r="H7" s="1" t="s">
        <v>82</v>
      </c>
      <c r="I7" s="1" t="s">
        <v>83</v>
      </c>
    </row>
    <row r="8" spans="1:9" ht="14.25">
      <c r="A8" s="65" t="s">
        <v>7</v>
      </c>
      <c r="B8" s="66" t="s">
        <v>77</v>
      </c>
      <c r="C8" s="9">
        <f t="shared" si="0"/>
        <v>9</v>
      </c>
      <c r="D8" s="9">
        <f t="shared" si="1"/>
        <v>9</v>
      </c>
      <c r="G8" s="1" t="s">
        <v>84</v>
      </c>
      <c r="H8" s="1" t="s">
        <v>80</v>
      </c>
      <c r="I8" s="1" t="s">
        <v>85</v>
      </c>
    </row>
    <row r="9" spans="1:9" ht="14.25">
      <c r="A9" s="67" t="s">
        <v>9</v>
      </c>
      <c r="B9" s="68">
        <v>8</v>
      </c>
      <c r="C9" s="68">
        <f t="shared" si="0"/>
        <v>7</v>
      </c>
      <c r="D9" s="68">
        <f t="shared" si="1"/>
        <v>7</v>
      </c>
      <c r="E9" s="1" t="s">
        <v>86</v>
      </c>
      <c r="G9" s="1" t="s">
        <v>87</v>
      </c>
      <c r="H9" s="1" t="s">
        <v>88</v>
      </c>
      <c r="I9" s="1" t="s">
        <v>87</v>
      </c>
    </row>
    <row r="10" spans="1:9" ht="14.25">
      <c r="A10" s="69" t="s">
        <v>89</v>
      </c>
      <c r="B10" s="9">
        <f>SUM(B6:B9)</f>
        <v>8</v>
      </c>
      <c r="C10" s="9">
        <f>SUM(C6:C9)</f>
        <v>33</v>
      </c>
      <c r="D10" s="9">
        <f>SUM(D6:D9)</f>
        <v>33</v>
      </c>
      <c r="E10" s="1">
        <f>SUM(B10:D10)+6+8</f>
        <v>88</v>
      </c>
      <c r="G10" s="1" t="s">
        <v>90</v>
      </c>
      <c r="H10" s="1" t="s">
        <v>87</v>
      </c>
      <c r="I10" s="1" t="s">
        <v>91</v>
      </c>
    </row>
    <row r="11" spans="1:9" ht="14.25">
      <c r="A11" s="70"/>
      <c r="I11" s="1" t="s">
        <v>92</v>
      </c>
    </row>
    <row r="12" spans="1:9" ht="15">
      <c r="A12" s="2" t="s">
        <v>93</v>
      </c>
      <c r="I12" s="1" t="s">
        <v>94</v>
      </c>
    </row>
    <row r="13" spans="1:7" ht="15">
      <c r="A13" s="71" t="s">
        <v>0</v>
      </c>
      <c r="B13" s="71" t="s">
        <v>95</v>
      </c>
      <c r="C13" s="71" t="s">
        <v>96</v>
      </c>
      <c r="D13" s="71" t="s">
        <v>97</v>
      </c>
      <c r="E13" s="18"/>
      <c r="G13" s="10" t="s">
        <v>98</v>
      </c>
    </row>
    <row r="14" spans="1:7" ht="15">
      <c r="A14" s="65" t="s">
        <v>2</v>
      </c>
      <c r="B14" s="1">
        <v>2</v>
      </c>
      <c r="C14" s="1">
        <v>3</v>
      </c>
      <c r="D14" s="1">
        <v>3</v>
      </c>
      <c r="E14" s="13">
        <f aca="true" t="shared" si="2" ref="E14:E18">SUM(B14:D14)</f>
        <v>8</v>
      </c>
      <c r="G14" s="1" t="s">
        <v>99</v>
      </c>
    </row>
    <row r="15" spans="1:7" ht="15">
      <c r="A15" s="65" t="s">
        <v>3</v>
      </c>
      <c r="B15" s="1">
        <v>2</v>
      </c>
      <c r="C15" s="1">
        <v>4</v>
      </c>
      <c r="D15" s="1">
        <v>3</v>
      </c>
      <c r="E15" s="13">
        <f t="shared" si="2"/>
        <v>9</v>
      </c>
      <c r="G15" s="1" t="s">
        <v>100</v>
      </c>
    </row>
    <row r="16" spans="1:7" ht="15">
      <c r="A16" s="65" t="s">
        <v>7</v>
      </c>
      <c r="B16" s="1">
        <v>2</v>
      </c>
      <c r="C16" s="1">
        <v>4</v>
      </c>
      <c r="D16" s="1">
        <v>3</v>
      </c>
      <c r="E16" s="13">
        <f t="shared" si="2"/>
        <v>9</v>
      </c>
      <c r="G16" s="1" t="s">
        <v>101</v>
      </c>
    </row>
    <row r="17" spans="1:7" ht="14.25">
      <c r="A17" s="67" t="s">
        <v>9</v>
      </c>
      <c r="B17" s="19">
        <v>2</v>
      </c>
      <c r="C17" s="19">
        <v>2</v>
      </c>
      <c r="D17" s="19">
        <v>3</v>
      </c>
      <c r="E17" s="18">
        <f t="shared" si="2"/>
        <v>7</v>
      </c>
      <c r="G17" s="1" t="s">
        <v>102</v>
      </c>
    </row>
    <row r="18" spans="2:7" ht="14.25">
      <c r="B18" s="1">
        <f>SUM(B14:B17)</f>
        <v>8</v>
      </c>
      <c r="C18" s="1">
        <f>SUM(C14:C17)</f>
        <v>13</v>
      </c>
      <c r="D18" s="1">
        <f>SUM(D14:D17)</f>
        <v>12</v>
      </c>
      <c r="E18" s="13">
        <f t="shared" si="2"/>
        <v>33</v>
      </c>
      <c r="G18" s="1" t="s">
        <v>103</v>
      </c>
    </row>
    <row r="19" spans="6:7" ht="14.25">
      <c r="F19" s="72"/>
      <c r="G19" s="1" t="s">
        <v>104</v>
      </c>
    </row>
    <row r="20" spans="1:7" ht="14.25">
      <c r="A20" s="10" t="s">
        <v>105</v>
      </c>
      <c r="G20" s="1" t="s">
        <v>106</v>
      </c>
    </row>
    <row r="21" spans="1:7" ht="14.25">
      <c r="A21" s="61" t="s">
        <v>0</v>
      </c>
      <c r="B21" s="62" t="s">
        <v>73</v>
      </c>
      <c r="C21" s="62" t="s">
        <v>74</v>
      </c>
      <c r="D21" s="62" t="s">
        <v>75</v>
      </c>
      <c r="G21" s="1" t="s">
        <v>107</v>
      </c>
    </row>
    <row r="22" spans="1:7" ht="14.25">
      <c r="A22" s="65" t="s">
        <v>2</v>
      </c>
      <c r="B22" s="66"/>
      <c r="C22" s="9"/>
      <c r="D22" s="9"/>
      <c r="G22" s="1" t="s">
        <v>108</v>
      </c>
    </row>
    <row r="23" spans="1:4" ht="14.25">
      <c r="A23" s="65" t="s">
        <v>3</v>
      </c>
      <c r="B23" s="66"/>
      <c r="C23" s="9"/>
      <c r="D23" s="9"/>
    </row>
    <row r="24" spans="1:7" ht="14.25">
      <c r="A24" s="65" t="s">
        <v>7</v>
      </c>
      <c r="B24" s="66"/>
      <c r="C24" s="9"/>
      <c r="D24" s="9"/>
      <c r="G24" s="10" t="s">
        <v>109</v>
      </c>
    </row>
    <row r="25" spans="1:7" ht="13.5">
      <c r="A25" s="67" t="s">
        <v>9</v>
      </c>
      <c r="B25" s="68" t="s">
        <v>110</v>
      </c>
      <c r="C25" s="68"/>
      <c r="D25" s="68"/>
      <c r="G25" s="57" t="s">
        <v>111</v>
      </c>
    </row>
    <row r="26" spans="1:7" ht="13.5">
      <c r="A26" s="73" t="s">
        <v>112</v>
      </c>
      <c r="B26" s="74"/>
      <c r="C26" s="74"/>
      <c r="D26" s="75" t="s">
        <v>110</v>
      </c>
      <c r="G26" s="76"/>
    </row>
  </sheetData>
  <sheetProtection selectLockedCells="1" selectUnlockedCells="1"/>
  <printOptions/>
  <pageMargins left="0.7" right="0.7" top="0.3" bottom="0.3" header="0.3" footer="0.3"/>
  <pageSetup horizontalDpi="300" verticalDpi="300" orientation="landscape" paperSize="75" scale="6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G33" sqref="G33"/>
    </sheetView>
  </sheetViews>
  <sheetFormatPr defaultColWidth="9.140625" defaultRowHeight="15"/>
  <cols>
    <col min="1" max="1" width="8.7109375" style="1" customWidth="1"/>
    <col min="2" max="2" width="16.7109375" style="1" customWidth="1"/>
    <col min="3" max="3" width="79.421875" style="1" customWidth="1"/>
    <col min="4" max="4" width="17.140625" style="21" customWidth="1"/>
    <col min="5" max="5" width="15.57421875" style="21" customWidth="1"/>
    <col min="6" max="6" width="2.7109375" style="1" customWidth="1"/>
    <col min="7" max="7" width="24.57421875" style="1" customWidth="1"/>
    <col min="8" max="8" width="18.140625" style="1" customWidth="1"/>
    <col min="9" max="9" width="41.28125" style="1" customWidth="1"/>
    <col min="10" max="10" width="11.57421875" style="1" customWidth="1"/>
    <col min="11" max="16384" width="8.7109375" style="1" customWidth="1"/>
  </cols>
  <sheetData>
    <row r="1" spans="2:8" ht="15">
      <c r="B1" s="62" t="s">
        <v>113</v>
      </c>
      <c r="C1" s="62" t="s">
        <v>114</v>
      </c>
      <c r="D1" s="77" t="s">
        <v>115</v>
      </c>
      <c r="E1" s="78"/>
      <c r="H1" s="62" t="s">
        <v>116</v>
      </c>
    </row>
    <row r="2" spans="1:10" ht="15">
      <c r="A2" s="1">
        <v>1</v>
      </c>
      <c r="B2" s="72" t="s">
        <v>36</v>
      </c>
      <c r="C2" s="60" t="s">
        <v>117</v>
      </c>
      <c r="D2" s="21" t="s">
        <v>118</v>
      </c>
      <c r="E2" s="21">
        <v>708337272</v>
      </c>
      <c r="H2" s="1" t="s">
        <v>16</v>
      </c>
      <c r="J2" s="1" t="s">
        <v>119</v>
      </c>
    </row>
    <row r="3" spans="1:10" ht="14.25" customHeight="1">
      <c r="A3" s="1">
        <v>2</v>
      </c>
      <c r="B3" s="72" t="s">
        <v>18</v>
      </c>
      <c r="C3" s="60" t="s">
        <v>120</v>
      </c>
      <c r="D3" s="21" t="s">
        <v>121</v>
      </c>
      <c r="E3" s="21" t="s">
        <v>122</v>
      </c>
      <c r="H3" s="1" t="s">
        <v>123</v>
      </c>
      <c r="I3" s="1" t="s">
        <v>124</v>
      </c>
      <c r="J3" s="1">
        <v>768593864</v>
      </c>
    </row>
    <row r="4" spans="1:10" ht="15">
      <c r="A4" s="1">
        <v>3</v>
      </c>
      <c r="B4" s="72" t="s">
        <v>48</v>
      </c>
      <c r="C4" s="60" t="s">
        <v>125</v>
      </c>
      <c r="D4" s="21" t="s">
        <v>126</v>
      </c>
      <c r="E4" s="21" t="s">
        <v>127</v>
      </c>
      <c r="H4" s="1" t="s">
        <v>26</v>
      </c>
      <c r="I4" s="1" t="s">
        <v>128</v>
      </c>
      <c r="J4" s="1">
        <v>706608274</v>
      </c>
    </row>
    <row r="5" spans="1:10" ht="15">
      <c r="A5" s="1">
        <v>4</v>
      </c>
      <c r="B5" s="72" t="s">
        <v>45</v>
      </c>
      <c r="C5" s="60" t="s">
        <v>129</v>
      </c>
      <c r="D5" s="21" t="s">
        <v>130</v>
      </c>
      <c r="E5" s="21" t="s">
        <v>130</v>
      </c>
      <c r="H5" s="1" t="s">
        <v>20</v>
      </c>
      <c r="I5" s="1" t="s">
        <v>131</v>
      </c>
      <c r="J5" s="1" t="s">
        <v>132</v>
      </c>
    </row>
    <row r="6" spans="1:10" ht="15">
      <c r="A6" s="1">
        <v>5</v>
      </c>
      <c r="B6" s="72" t="s">
        <v>39</v>
      </c>
      <c r="C6" s="60" t="s">
        <v>133</v>
      </c>
      <c r="D6" s="21">
        <v>735024370</v>
      </c>
      <c r="E6" s="21">
        <v>704495220</v>
      </c>
      <c r="H6" s="1" t="s">
        <v>53</v>
      </c>
      <c r="I6" s="1" t="s">
        <v>134</v>
      </c>
      <c r="J6" s="1" t="s">
        <v>135</v>
      </c>
    </row>
    <row r="7" spans="1:10" ht="15">
      <c r="A7" s="1">
        <v>6</v>
      </c>
      <c r="B7" s="72" t="s">
        <v>21</v>
      </c>
      <c r="C7" s="1" t="s">
        <v>136</v>
      </c>
      <c r="D7" s="21" t="s">
        <v>137</v>
      </c>
      <c r="E7" s="21">
        <v>768944620</v>
      </c>
      <c r="H7" s="1" t="s">
        <v>38</v>
      </c>
      <c r="I7" s="1" t="s">
        <v>138</v>
      </c>
      <c r="J7" s="1" t="s">
        <v>139</v>
      </c>
    </row>
    <row r="8" spans="1:10" ht="15">
      <c r="A8" s="1">
        <v>7</v>
      </c>
      <c r="B8" s="72" t="s">
        <v>54</v>
      </c>
      <c r="C8" s="60" t="s">
        <v>140</v>
      </c>
      <c r="E8" s="21">
        <v>763298881</v>
      </c>
      <c r="H8" s="1" t="s">
        <v>24</v>
      </c>
      <c r="I8" s="1" t="s">
        <v>141</v>
      </c>
      <c r="J8" s="1" t="s">
        <v>142</v>
      </c>
    </row>
    <row r="9" spans="1:10" ht="15">
      <c r="A9" s="1">
        <v>8</v>
      </c>
      <c r="B9" s="72" t="s">
        <v>27</v>
      </c>
      <c r="C9" s="60" t="s">
        <v>143</v>
      </c>
      <c r="D9" s="21">
        <v>328999</v>
      </c>
      <c r="E9" s="21" t="s">
        <v>144</v>
      </c>
      <c r="H9" s="1" t="s">
        <v>43</v>
      </c>
      <c r="I9" s="1" t="s">
        <v>145</v>
      </c>
      <c r="J9" s="1">
        <v>705931771</v>
      </c>
    </row>
    <row r="10" spans="1:10" ht="14.25" customHeight="1">
      <c r="A10" s="1">
        <v>9</v>
      </c>
      <c r="B10" s="72" t="s">
        <v>51</v>
      </c>
      <c r="C10" s="60" t="s">
        <v>146</v>
      </c>
      <c r="D10" s="21">
        <v>706275516</v>
      </c>
      <c r="E10" s="21">
        <v>768593864</v>
      </c>
      <c r="H10" s="1" t="s">
        <v>37</v>
      </c>
      <c r="I10" s="1" t="s">
        <v>120</v>
      </c>
      <c r="J10" s="1">
        <v>706186431</v>
      </c>
    </row>
    <row r="11" spans="1:9" ht="15">
      <c r="A11" s="1">
        <v>10</v>
      </c>
      <c r="B11" s="72" t="s">
        <v>46</v>
      </c>
      <c r="C11" s="60" t="s">
        <v>147</v>
      </c>
      <c r="D11" s="21" t="s">
        <v>148</v>
      </c>
      <c r="E11" s="21" t="s">
        <v>149</v>
      </c>
      <c r="H11" s="1" t="s">
        <v>55</v>
      </c>
      <c r="I11" s="60" t="s">
        <v>150</v>
      </c>
    </row>
    <row r="12" spans="1:10" ht="14.25" customHeight="1">
      <c r="A12" s="1">
        <v>11</v>
      </c>
      <c r="B12" s="72" t="s">
        <v>32</v>
      </c>
      <c r="C12" s="60" t="s">
        <v>151</v>
      </c>
      <c r="D12" s="21">
        <v>854495455</v>
      </c>
      <c r="E12" s="21">
        <v>708751321</v>
      </c>
      <c r="G12" s="79" t="s">
        <v>152</v>
      </c>
      <c r="H12" s="1" t="s">
        <v>58</v>
      </c>
      <c r="I12" s="60" t="s">
        <v>153</v>
      </c>
      <c r="J12" s="1" t="s">
        <v>154</v>
      </c>
    </row>
    <row r="13" spans="1:7" ht="15">
      <c r="A13" s="1">
        <v>12</v>
      </c>
      <c r="B13" s="72" t="s">
        <v>41</v>
      </c>
      <c r="C13" s="60" t="s">
        <v>155</v>
      </c>
      <c r="D13" s="21" t="s">
        <v>156</v>
      </c>
      <c r="E13" s="21" t="s">
        <v>157</v>
      </c>
      <c r="G13" s="1" t="s">
        <v>158</v>
      </c>
    </row>
    <row r="14" spans="1:5" ht="15">
      <c r="A14" s="1">
        <v>13</v>
      </c>
      <c r="B14" s="72" t="s">
        <v>63</v>
      </c>
      <c r="C14" s="60" t="s">
        <v>150</v>
      </c>
      <c r="D14" s="21" t="s">
        <v>159</v>
      </c>
      <c r="E14" s="21">
        <v>707835162</v>
      </c>
    </row>
    <row r="15" spans="1:5" ht="15">
      <c r="A15" s="1">
        <v>14</v>
      </c>
      <c r="B15" s="72" t="s">
        <v>160</v>
      </c>
      <c r="C15" s="1" t="s">
        <v>161</v>
      </c>
      <c r="E15" s="21">
        <v>703255769</v>
      </c>
    </row>
    <row r="16" spans="1:5" ht="15">
      <c r="A16" s="1">
        <v>15</v>
      </c>
      <c r="B16" s="72" t="s">
        <v>33</v>
      </c>
      <c r="C16" s="60" t="s">
        <v>162</v>
      </c>
      <c r="D16" s="21" t="s">
        <v>163</v>
      </c>
      <c r="E16" s="21" t="s">
        <v>164</v>
      </c>
    </row>
    <row r="17" spans="1:5" ht="15">
      <c r="A17" s="1">
        <v>16</v>
      </c>
      <c r="B17" s="72" t="s">
        <v>60</v>
      </c>
      <c r="C17" s="1" t="s">
        <v>134</v>
      </c>
      <c r="D17" s="21" t="s">
        <v>165</v>
      </c>
      <c r="E17" s="21">
        <v>704241905</v>
      </c>
    </row>
    <row r="18" spans="1:5" ht="13.5">
      <c r="A18" s="1">
        <v>17</v>
      </c>
      <c r="B18" s="72" t="s">
        <v>22</v>
      </c>
      <c r="C18" s="60" t="s">
        <v>166</v>
      </c>
      <c r="D18" s="21">
        <v>86242323</v>
      </c>
      <c r="E18" s="21">
        <v>706608274</v>
      </c>
    </row>
    <row r="19" spans="1:5" ht="13.5">
      <c r="A19" s="1">
        <v>18</v>
      </c>
      <c r="B19" s="72" t="s">
        <v>30</v>
      </c>
      <c r="C19" s="60" t="s">
        <v>167</v>
      </c>
      <c r="D19" s="21" t="s">
        <v>142</v>
      </c>
      <c r="E19" s="21" t="s">
        <v>142</v>
      </c>
    </row>
    <row r="20" spans="1:9" ht="13.5">
      <c r="A20" s="1">
        <v>19</v>
      </c>
      <c r="B20" s="72" t="s">
        <v>19</v>
      </c>
      <c r="C20" s="1" t="s">
        <v>131</v>
      </c>
      <c r="E20" s="21">
        <v>705789010</v>
      </c>
      <c r="I20" s="79"/>
    </row>
    <row r="21" spans="1:9" ht="13.5">
      <c r="A21" s="1">
        <v>20</v>
      </c>
      <c r="B21" s="72" t="s">
        <v>34</v>
      </c>
      <c r="C21" s="1" t="s">
        <v>168</v>
      </c>
      <c r="E21" s="21" t="s">
        <v>169</v>
      </c>
      <c r="I21" s="60"/>
    </row>
    <row r="22" spans="1:5" ht="13.5">
      <c r="A22" s="1">
        <v>21</v>
      </c>
      <c r="B22" s="72" t="s">
        <v>62</v>
      </c>
      <c r="C22" s="1" t="s">
        <v>134</v>
      </c>
      <c r="D22" s="21" t="s">
        <v>165</v>
      </c>
      <c r="E22" s="21">
        <v>704241905</v>
      </c>
    </row>
    <row r="23" spans="1:5" ht="13.5">
      <c r="A23" s="1">
        <v>22</v>
      </c>
      <c r="B23" s="72" t="s">
        <v>23</v>
      </c>
      <c r="C23" s="1" t="s">
        <v>170</v>
      </c>
      <c r="E23" s="21">
        <v>707149475</v>
      </c>
    </row>
    <row r="24" spans="1:5" ht="15">
      <c r="A24" s="1">
        <v>23</v>
      </c>
      <c r="B24" s="72" t="s">
        <v>57</v>
      </c>
      <c r="C24" s="60" t="s">
        <v>171</v>
      </c>
      <c r="D24" s="21" t="s">
        <v>172</v>
      </c>
      <c r="E24" s="21">
        <v>708843208</v>
      </c>
    </row>
    <row r="25" spans="1:5" ht="15">
      <c r="A25" s="1">
        <v>24</v>
      </c>
      <c r="B25" s="72" t="s">
        <v>42</v>
      </c>
      <c r="C25" s="60" t="s">
        <v>173</v>
      </c>
      <c r="E25" s="21" t="s">
        <v>174</v>
      </c>
    </row>
    <row r="26" spans="1:5" ht="15">
      <c r="A26" s="1">
        <v>25</v>
      </c>
      <c r="B26" s="72" t="s">
        <v>40</v>
      </c>
      <c r="C26" s="60" t="s">
        <v>175</v>
      </c>
      <c r="D26" s="21" t="s">
        <v>176</v>
      </c>
      <c r="E26" s="21">
        <v>705931771</v>
      </c>
    </row>
    <row r="27" spans="1:5" ht="15">
      <c r="A27" s="1">
        <v>26</v>
      </c>
      <c r="B27" s="72" t="s">
        <v>28</v>
      </c>
      <c r="C27" s="60" t="s">
        <v>177</v>
      </c>
      <c r="D27" s="21">
        <v>705393192</v>
      </c>
      <c r="E27" s="21">
        <v>705393192</v>
      </c>
    </row>
    <row r="28" spans="1:8" ht="15">
      <c r="A28" s="72"/>
      <c r="B28" s="72"/>
      <c r="C28" s="72"/>
      <c r="D28" s="80"/>
      <c r="E28" s="80"/>
      <c r="F28" s="72"/>
      <c r="G28" s="72"/>
      <c r="H28" s="72"/>
    </row>
    <row r="29" spans="1:8" ht="15">
      <c r="A29" s="72"/>
      <c r="B29" s="81"/>
      <c r="C29" s="81"/>
      <c r="D29" s="80"/>
      <c r="E29" s="80"/>
      <c r="F29" s="72"/>
      <c r="G29" s="72"/>
      <c r="H29" s="72"/>
    </row>
    <row r="30" spans="1:8" ht="15">
      <c r="A30" s="72"/>
      <c r="B30" s="72"/>
      <c r="C30" s="72"/>
      <c r="D30" s="80"/>
      <c r="E30" s="80"/>
      <c r="F30" s="72"/>
      <c r="G30" s="72"/>
      <c r="H30" s="72"/>
    </row>
    <row r="31" spans="1:8" ht="15">
      <c r="A31" s="72"/>
      <c r="B31" s="72"/>
      <c r="C31" s="72"/>
      <c r="D31" s="80"/>
      <c r="E31" s="80"/>
      <c r="F31" s="72"/>
      <c r="G31" s="72"/>
      <c r="H31" s="72"/>
    </row>
    <row r="32" spans="1:8" ht="15">
      <c r="A32" s="72"/>
      <c r="B32" s="72"/>
      <c r="C32" s="72"/>
      <c r="D32" s="80"/>
      <c r="E32" s="80"/>
      <c r="F32" s="72"/>
      <c r="G32" s="72"/>
      <c r="H32" s="72"/>
    </row>
    <row r="33" spans="1:8" ht="15">
      <c r="A33" s="72"/>
      <c r="B33" s="72"/>
      <c r="C33" s="72"/>
      <c r="D33" s="80"/>
      <c r="E33" s="80"/>
      <c r="F33" s="72"/>
      <c r="G33" s="72"/>
      <c r="H33" s="72"/>
    </row>
    <row r="34" spans="1:8" ht="14.25">
      <c r="A34" s="72"/>
      <c r="B34" s="72"/>
      <c r="C34" s="72"/>
      <c r="D34" s="80"/>
      <c r="E34" s="80"/>
      <c r="F34" s="72"/>
      <c r="G34" s="72"/>
      <c r="H34" s="72"/>
    </row>
    <row r="35" spans="1:8" ht="14.25">
      <c r="A35" s="72"/>
      <c r="B35" s="72"/>
      <c r="C35" s="72"/>
      <c r="D35" s="80"/>
      <c r="E35" s="80"/>
      <c r="F35" s="72"/>
      <c r="G35" s="72"/>
      <c r="H35" s="72"/>
    </row>
    <row r="36" spans="1:8" ht="14.25">
      <c r="A36" s="72"/>
      <c r="B36" s="72"/>
      <c r="C36" s="72"/>
      <c r="D36" s="80"/>
      <c r="E36" s="80"/>
      <c r="F36" s="72"/>
      <c r="G36" s="72"/>
      <c r="H36" s="72"/>
    </row>
    <row r="37" spans="1:8" ht="15">
      <c r="A37" s="72"/>
      <c r="B37" s="72"/>
      <c r="C37" s="72"/>
      <c r="D37" s="80"/>
      <c r="E37" s="80"/>
      <c r="F37" s="72"/>
      <c r="G37" s="72"/>
      <c r="H37" s="72"/>
    </row>
    <row r="38" spans="1:8" ht="15">
      <c r="A38" s="72"/>
      <c r="B38" s="72"/>
      <c r="C38" s="72"/>
      <c r="D38" s="80"/>
      <c r="E38" s="80"/>
      <c r="F38" s="72"/>
      <c r="G38" s="72"/>
      <c r="H38" s="72"/>
    </row>
    <row r="39" spans="1:9" ht="15">
      <c r="A39" s="72"/>
      <c r="B39" s="72"/>
      <c r="C39" s="72"/>
      <c r="D39" s="80"/>
      <c r="E39" s="80"/>
      <c r="F39" s="72"/>
      <c r="G39" s="72"/>
      <c r="H39" s="72"/>
      <c r="I39" s="1">
        <v>14</v>
      </c>
    </row>
    <row r="42" ht="13.5" customHeight="1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</sheetData>
  <sheetProtection selectLockedCells="1" selectUnlockedCells="1"/>
  <autoFilter ref="B1:D30"/>
  <hyperlinks>
    <hyperlink ref="C2" r:id="rId1" display="martin@bjurhager.se, linabjurhager@icloud.com"/>
    <hyperlink ref="C3" r:id="rId2" display="niklas.sperle@scania.com"/>
    <hyperlink ref="C4" r:id="rId3" display="oesund@msn.com, mtrollsas@yahoo.se"/>
    <hyperlink ref="C5" r:id="rId4" display="leif@areim.se, anna.andersson@stena.com"/>
    <hyperlink ref="C6" r:id="rId5" display="hanna@pool.se, lars@projector.se"/>
    <hyperlink ref="C8" r:id="rId6" display="joakim@id.dk, furness@telia.com, geffrey76@gmail.com"/>
    <hyperlink ref="C9" r:id="rId7" display="blixtulla@yahoo.se, jonasfberg@me.com"/>
    <hyperlink ref="C10" r:id="rId8" display="anders.asp@taby.se,blomquist.annelie@gmail.com"/>
    <hyperlink ref="C11" r:id="rId9" display="karin.sundberg@unit4.com, anders.skoglund@unit4.com"/>
    <hyperlink ref="I11" r:id="rId10" display="saralindmark@icloud.com"/>
    <hyperlink ref="C12" r:id="rId11" display="olssonviveka@hotmail.com, rogerbjersbo@hotmail.com"/>
    <hyperlink ref="G12" r:id="rId12" display="rogerbjersbo@hotmail.com"/>
    <hyperlink ref="I12" r:id="rId13" display="hanna@pool.se"/>
    <hyperlink ref="C13" r:id="rId14" display="johan.bergman@ncc.se, christina.m.bergman@gmail.com"/>
    <hyperlink ref="C14" r:id="rId15" display="saralindmark@icloud.com"/>
    <hyperlink ref="C16" r:id="rId16" display="linder.malin@telia.com, stefan.linder@altor.com"/>
    <hyperlink ref="C18" r:id="rId17" display="erik.nordling@sobi.com, Mirna.abraham.nordling@ki.se"/>
    <hyperlink ref="C19" r:id="rId18" display="malin.shiba@hotmail.com, gshiba@gmail.com"/>
    <hyperlink ref="C24" r:id="rId19" display="perlg.larsson@telia.com, fru_larsson@hotmail.com"/>
    <hyperlink ref="C25" r:id="rId20" display="henrikforzelius@gmail.com, cforzelius@gmail.com"/>
    <hyperlink ref="C26" r:id="rId21" display="Linda.fries-aman@di.se, mats.aman@fortum.com"/>
    <hyperlink ref="C27" r:id="rId22" display="lotta_millbourn@hotmail.com, Joakim.lindgren@zeb.se"/>
  </hyperlinks>
  <printOptions/>
  <pageMargins left="0.7" right="0.7" top="0.3" bottom="0.3" header="0.3" footer="0.3"/>
  <pageSetup horizontalDpi="300" verticalDpi="300" orientation="landscape" paperSize="75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Annelie Blomquist Asp</dc:creator>
  <cp:keywords/>
  <dc:description/>
  <cp:lastModifiedBy>Annelie Asp</cp:lastModifiedBy>
  <dcterms:created xsi:type="dcterms:W3CDTF">2017-03-07T17:01:58Z</dcterms:created>
  <dcterms:modified xsi:type="dcterms:W3CDTF">2017-03-18T14:59:56Z</dcterms:modified>
  <cp:category/>
  <cp:version/>
  <cp:contentType/>
  <cp:contentStatus/>
  <cp:revision>5</cp:revision>
</cp:coreProperties>
</file>